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66" documentId="13_ncr:1_{CB4DBBAA-D1F2-4A35-B200-1928869F6749}" xr6:coauthVersionLast="41" xr6:coauthVersionMax="41" xr10:uidLastSave="{711504E8-65A5-4E2C-ACF4-C67A41D611CC}"/>
  <bookViews>
    <workbookView xWindow="-120" yWindow="-120" windowWidth="25440" windowHeight="15390" xr2:uid="{00000000-000D-0000-FFFF-FFFF00000000}"/>
  </bookViews>
  <sheets>
    <sheet name="Budget" sheetId="12" r:id="rId1"/>
  </sheets>
  <definedNames>
    <definedName name="_xlnm.Print_Area" localSheetId="0">Budget!$A$1:$K$17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2" l="1"/>
  <c r="L9" i="12"/>
  <c r="L10" i="12"/>
  <c r="L8" i="12"/>
  <c r="J13" i="12"/>
  <c r="J12" i="12" l="1"/>
  <c r="J15" i="12" s="1"/>
  <c r="K11" i="12" l="1"/>
  <c r="K13" i="12" l="1"/>
  <c r="L13" i="12" s="1"/>
  <c r="L11" i="12"/>
  <c r="K17" i="12"/>
  <c r="K12" i="12" l="1"/>
  <c r="K15" i="12" l="1"/>
  <c r="L15" i="12" s="1"/>
  <c r="L12" i="12"/>
</calcChain>
</file>

<file path=xl/sharedStrings.xml><?xml version="1.0" encoding="utf-8"?>
<sst xmlns="http://schemas.openxmlformats.org/spreadsheetml/2006/main" count="40" uniqueCount="28">
  <si>
    <r>
      <t xml:space="preserve">PLANNED ACTIVITIES
</t>
    </r>
    <r>
      <rPr>
        <sz val="9"/>
        <color theme="1"/>
        <rFont val="Calibri"/>
        <family val="2"/>
        <scheme val="minor"/>
      </rPr>
      <t xml:space="preserve">List activity results and associated actions </t>
    </r>
  </si>
  <si>
    <t>Funding Source</t>
  </si>
  <si>
    <t>Budget Description</t>
  </si>
  <si>
    <t>Total Activity 1</t>
  </si>
  <si>
    <t>Total Output 1</t>
  </si>
  <si>
    <t>Resp Party</t>
  </si>
  <si>
    <t>Account</t>
  </si>
  <si>
    <t>Fund</t>
  </si>
  <si>
    <t>Donor ID</t>
  </si>
  <si>
    <t>BUDGET</t>
  </si>
  <si>
    <t>Miscellaneous Expenses</t>
  </si>
  <si>
    <r>
      <t xml:space="preserve">EXPECTED  OUTPUTS
</t>
    </r>
    <r>
      <rPr>
        <sz val="9"/>
        <color theme="1"/>
        <rFont val="Calibri"/>
        <family val="2"/>
        <scheme val="minor"/>
      </rPr>
      <t>And baseline, associated indicators and annual targets</t>
    </r>
  </si>
  <si>
    <t>001981</t>
  </si>
  <si>
    <t>UNDP</t>
  </si>
  <si>
    <t>ANNUAL WORK PLAN</t>
  </si>
  <si>
    <t>F&amp;A</t>
  </si>
  <si>
    <t>Procurement of ARVs</t>
  </si>
  <si>
    <t>01059</t>
  </si>
  <si>
    <t>Gov</t>
  </si>
  <si>
    <t>Activity  1. Procurement of ARVs</t>
  </si>
  <si>
    <t>Materials and Goods</t>
  </si>
  <si>
    <t>Total Gov</t>
  </si>
  <si>
    <t>Contractual services-comp</t>
  </si>
  <si>
    <t>2019 Planned 
USD</t>
  </si>
  <si>
    <t>Project ID: 00124483/00119403</t>
  </si>
  <si>
    <t>2020 Planned 
USD</t>
  </si>
  <si>
    <t>Total USD</t>
  </si>
  <si>
    <t>Project Duration: all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</si>
</sst>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"/>
    <numFmt numFmtId="165" formatCode="_-* #,##0.00\ _€_-;\-* #,##0.00\ _€_-;_-* &quot;-&quot;??\ _€_-;_-@_-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166" fontId="4" fillId="0" borderId="0" xfId="1" applyNumberFormat="1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4" fillId="0" borderId="0" xfId="1" applyNumberFormat="1" applyFont="1" applyBorder="1" applyAlignment="1">
      <alignment vertical="top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1" fontId="0" fillId="0" borderId="5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5" fillId="3" borderId="6" xfId="0" applyFont="1" applyFill="1" applyBorder="1" applyAlignment="1">
      <alignment vertical="top" wrapText="1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8" fillId="0" borderId="11" xfId="0" applyFont="1" applyBorder="1"/>
    <xf numFmtId="0" fontId="7" fillId="0" borderId="11" xfId="0" applyFont="1" applyBorder="1"/>
    <xf numFmtId="49" fontId="7" fillId="0" borderId="11" xfId="0" applyNumberFormat="1" applyFont="1" applyBorder="1"/>
    <xf numFmtId="4" fontId="10" fillId="0" borderId="10" xfId="0" applyNumberFormat="1" applyFont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1" fontId="2" fillId="3" borderId="3" xfId="0" applyNumberFormat="1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/>
    </xf>
    <xf numFmtId="4" fontId="11" fillId="3" borderId="26" xfId="0" applyNumberFormat="1" applyFont="1" applyFill="1" applyBorder="1" applyAlignment="1">
      <alignment horizontal="center" vertical="center"/>
    </xf>
    <xf numFmtId="4" fontId="11" fillId="3" borderId="28" xfId="0" applyNumberFormat="1" applyFont="1" applyFill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11" fillId="3" borderId="27" xfId="0" applyNumberFormat="1" applyFont="1" applyFill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25" xfId="0" applyNumberFormat="1" applyBorder="1"/>
    <xf numFmtId="2" fontId="0" fillId="0" borderId="3" xfId="0" applyNumberFormat="1" applyBorder="1"/>
    <xf numFmtId="2" fontId="0" fillId="2" borderId="33" xfId="0" applyNumberForma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2" borderId="1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">
    <cellStyle name="Comma 2" xfId="2" xr:uid="{00000000-0005-0000-0000-000001000000}"/>
    <cellStyle name="Normal" xfId="0" builtinId="0"/>
    <cellStyle name="Normal 2" xfId="1" xr:uid="{00000000-0005-0000-0000-000003000000}"/>
    <cellStyle name="Percent 2" xfId="3" xr:uid="{00000000-0005-0000-0000-000004000000}"/>
  </cellStyles>
  <dxfs count="20">
    <dxf>
      <font>
        <color theme="5" tint="-0.24994659260841701"/>
      </font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7" tint="-0.499984740745262"/>
      </font>
    </dxf>
    <dxf>
      <font>
        <color theme="5" tint="-0.24994659260841701"/>
      </font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7" tint="-0.499984740745262"/>
      </font>
    </dxf>
    <dxf>
      <font>
        <color theme="5" tint="-0.24994659260841701"/>
      </font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7" tint="-0.499984740745262"/>
      </font>
    </dxf>
    <dxf>
      <font>
        <color theme="5" tint="-0.24994659260841701"/>
      </font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7" tint="-0.499984740745262"/>
      </font>
    </dxf>
    <dxf>
      <font>
        <color theme="5" tint="-0.24994659260841701"/>
      </font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7" tint="-0.49998474074526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tabSelected="1" zoomScaleNormal="100" zoomScaleSheetLayoutView="80" workbookViewId="0">
      <selection activeCell="F19" sqref="F19"/>
    </sheetView>
  </sheetViews>
  <sheetFormatPr defaultRowHeight="15" x14ac:dyDescent="0.25"/>
  <cols>
    <col min="1" max="1" width="31" customWidth="1"/>
    <col min="2" max="2" width="28.140625" customWidth="1"/>
    <col min="3" max="3" width="6" customWidth="1"/>
    <col min="4" max="4" width="7.28515625" customWidth="1"/>
    <col min="5" max="6" width="6.85546875" customWidth="1"/>
    <col min="7" max="7" width="7.7109375" customWidth="1"/>
    <col min="8" max="8" width="29.42578125" customWidth="1"/>
    <col min="9" max="10" width="9.85546875" style="4" customWidth="1"/>
    <col min="11" max="12" width="23.42578125" style="17" customWidth="1"/>
  </cols>
  <sheetData>
    <row r="1" spans="1:12" ht="18.75" x14ac:dyDescent="0.3">
      <c r="A1" s="40" t="s">
        <v>14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</row>
    <row r="2" spans="1:12" ht="18.75" x14ac:dyDescent="0.3">
      <c r="A2" s="43" t="s">
        <v>16</v>
      </c>
      <c r="B2" s="12"/>
      <c r="C2" s="12"/>
      <c r="D2" s="12"/>
      <c r="E2" s="12"/>
      <c r="F2" s="12"/>
      <c r="G2" s="12"/>
      <c r="H2" s="12"/>
      <c r="I2" s="11"/>
      <c r="J2" s="11"/>
      <c r="K2" s="11"/>
      <c r="L2" s="11"/>
    </row>
    <row r="3" spans="1:12" ht="15.75" x14ac:dyDescent="0.25">
      <c r="A3" s="44" t="s">
        <v>27</v>
      </c>
      <c r="B3" s="12"/>
      <c r="C3" s="12"/>
      <c r="D3" s="12"/>
      <c r="E3" s="12"/>
      <c r="F3" s="12"/>
      <c r="G3" s="12"/>
      <c r="H3" s="12"/>
      <c r="I3" s="11"/>
      <c r="J3" s="11"/>
      <c r="K3" s="11"/>
      <c r="L3" s="11"/>
    </row>
    <row r="4" spans="1:12" ht="16.5" thickBot="1" x14ac:dyDescent="0.3">
      <c r="A4" s="45" t="s">
        <v>24</v>
      </c>
      <c r="B4" s="12"/>
      <c r="C4" s="12"/>
      <c r="D4" s="12"/>
      <c r="E4" s="12"/>
      <c r="F4" s="12"/>
      <c r="G4" s="12"/>
      <c r="H4" s="12"/>
      <c r="I4" s="11"/>
      <c r="J4" s="11"/>
      <c r="K4" s="11"/>
      <c r="L4" s="11"/>
    </row>
    <row r="5" spans="1:12" ht="15" customHeight="1" thickBot="1" x14ac:dyDescent="0.3">
      <c r="A5" s="87" t="s">
        <v>11</v>
      </c>
      <c r="B5" s="89" t="s">
        <v>0</v>
      </c>
      <c r="C5" s="91" t="s">
        <v>5</v>
      </c>
      <c r="D5" s="91"/>
      <c r="E5" s="83" t="s">
        <v>7</v>
      </c>
      <c r="F5" s="92" t="s">
        <v>8</v>
      </c>
      <c r="G5" s="94" t="s">
        <v>1</v>
      </c>
      <c r="H5" s="83" t="s">
        <v>2</v>
      </c>
      <c r="I5" s="85" t="s">
        <v>6</v>
      </c>
      <c r="J5" s="77" t="s">
        <v>9</v>
      </c>
      <c r="K5" s="78"/>
      <c r="L5" s="79"/>
    </row>
    <row r="6" spans="1:12" ht="45.75" thickBot="1" x14ac:dyDescent="0.3">
      <c r="A6" s="88"/>
      <c r="B6" s="90"/>
      <c r="C6" s="39"/>
      <c r="D6" s="39"/>
      <c r="E6" s="84"/>
      <c r="F6" s="93"/>
      <c r="G6" s="95"/>
      <c r="H6" s="84"/>
      <c r="I6" s="86"/>
      <c r="J6" s="62" t="s">
        <v>23</v>
      </c>
      <c r="K6" s="75" t="s">
        <v>25</v>
      </c>
      <c r="L6" s="62" t="s">
        <v>26</v>
      </c>
    </row>
    <row r="7" spans="1:12" ht="34.15" customHeight="1" x14ac:dyDescent="0.25">
      <c r="A7" s="80"/>
      <c r="B7" s="48" t="s">
        <v>19</v>
      </c>
      <c r="C7" s="19"/>
      <c r="D7" s="20"/>
      <c r="E7" s="19"/>
      <c r="F7" s="21"/>
      <c r="G7" s="22"/>
      <c r="H7" s="3"/>
      <c r="I7" s="13"/>
      <c r="J7" s="72"/>
      <c r="K7" s="73"/>
      <c r="L7" s="74"/>
    </row>
    <row r="8" spans="1:12" ht="33.6" customHeight="1" x14ac:dyDescent="0.25">
      <c r="A8" s="80"/>
      <c r="B8" s="49"/>
      <c r="C8" s="28" t="s">
        <v>13</v>
      </c>
      <c r="D8" s="29" t="s">
        <v>12</v>
      </c>
      <c r="E8" s="28">
        <v>30071</v>
      </c>
      <c r="F8" s="30" t="s">
        <v>17</v>
      </c>
      <c r="G8" s="31" t="s">
        <v>18</v>
      </c>
      <c r="H8" s="19" t="s">
        <v>20</v>
      </c>
      <c r="I8" s="35">
        <v>72300</v>
      </c>
      <c r="J8" s="35">
        <v>1</v>
      </c>
      <c r="K8" s="63">
        <v>44100</v>
      </c>
      <c r="L8" s="69">
        <f>J8+K8</f>
        <v>44101</v>
      </c>
    </row>
    <row r="9" spans="1:12" ht="33.6" customHeight="1" x14ac:dyDescent="0.25">
      <c r="A9" s="80"/>
      <c r="B9" s="50"/>
      <c r="C9" s="28" t="s">
        <v>13</v>
      </c>
      <c r="D9" s="29" t="s">
        <v>12</v>
      </c>
      <c r="E9" s="28">
        <v>30071</v>
      </c>
      <c r="F9" s="30" t="s">
        <v>17</v>
      </c>
      <c r="G9" s="31" t="s">
        <v>18</v>
      </c>
      <c r="H9" s="19" t="s">
        <v>22</v>
      </c>
      <c r="I9" s="35">
        <v>72100</v>
      </c>
      <c r="J9" s="35"/>
      <c r="K9" s="63">
        <v>3738.0133599999999</v>
      </c>
      <c r="L9" s="69">
        <f t="shared" ref="L9:L11" si="0">J9+K9</f>
        <v>3738.0133599999999</v>
      </c>
    </row>
    <row r="10" spans="1:12" ht="25.9" customHeight="1" x14ac:dyDescent="0.25">
      <c r="A10" s="80"/>
      <c r="B10" s="50"/>
      <c r="C10" s="32" t="s">
        <v>13</v>
      </c>
      <c r="D10" s="33" t="s">
        <v>12</v>
      </c>
      <c r="E10" s="32">
        <v>30071</v>
      </c>
      <c r="F10" s="34" t="s">
        <v>17</v>
      </c>
      <c r="G10" s="10" t="s">
        <v>18</v>
      </c>
      <c r="H10" s="37" t="s">
        <v>10</v>
      </c>
      <c r="I10" s="38">
        <v>74500</v>
      </c>
      <c r="J10" s="38"/>
      <c r="K10" s="63">
        <f>1393.1404008+10.75</f>
        <v>1403.8904008</v>
      </c>
      <c r="L10" s="69">
        <f t="shared" si="0"/>
        <v>1403.8904008</v>
      </c>
    </row>
    <row r="11" spans="1:12" ht="21.6" customHeight="1" x14ac:dyDescent="0.25">
      <c r="A11" s="80"/>
      <c r="B11" s="51"/>
      <c r="C11" s="32" t="s">
        <v>13</v>
      </c>
      <c r="D11" s="33" t="s">
        <v>12</v>
      </c>
      <c r="E11" s="32">
        <v>30071</v>
      </c>
      <c r="F11" s="34" t="s">
        <v>17</v>
      </c>
      <c r="G11" s="10" t="s">
        <v>18</v>
      </c>
      <c r="H11" s="37" t="s">
        <v>15</v>
      </c>
      <c r="I11" s="36">
        <v>75100</v>
      </c>
      <c r="J11" s="60"/>
      <c r="K11" s="63">
        <f>ROUND((SUM(K8:K10)*5%),1)</f>
        <v>2462.1</v>
      </c>
      <c r="L11" s="69">
        <f t="shared" si="0"/>
        <v>2462.1</v>
      </c>
    </row>
    <row r="12" spans="1:12" x14ac:dyDescent="0.25">
      <c r="A12" s="80"/>
      <c r="B12" s="27" t="s">
        <v>3</v>
      </c>
      <c r="C12" s="8"/>
      <c r="D12" s="8"/>
      <c r="E12" s="8"/>
      <c r="F12" s="9"/>
      <c r="G12" s="9"/>
      <c r="H12" s="9"/>
      <c r="I12" s="14"/>
      <c r="J12" s="61">
        <f>SUM(J8:J11)</f>
        <v>1</v>
      </c>
      <c r="K12" s="64">
        <f>SUM(K8:K11)</f>
        <v>51704.003760799998</v>
      </c>
      <c r="L12" s="70">
        <f>J12+K12</f>
        <v>51705.003760799998</v>
      </c>
    </row>
    <row r="13" spans="1:12" x14ac:dyDescent="0.25">
      <c r="A13" s="80"/>
      <c r="B13" s="54" t="s">
        <v>21</v>
      </c>
      <c r="C13" s="55"/>
      <c r="D13" s="55"/>
      <c r="E13" s="55"/>
      <c r="F13" s="56"/>
      <c r="G13" s="56"/>
      <c r="H13" s="56"/>
      <c r="I13" s="57"/>
      <c r="J13" s="58">
        <f>J8+J10+J11+J9</f>
        <v>1</v>
      </c>
      <c r="K13" s="65">
        <f>K8+K10+K11+K9</f>
        <v>51704.003760799998</v>
      </c>
      <c r="L13" s="70">
        <f>J13+K13</f>
        <v>51705.003760799998</v>
      </c>
    </row>
    <row r="14" spans="1:12" ht="6" customHeight="1" x14ac:dyDescent="0.25">
      <c r="A14" s="81"/>
      <c r="B14" s="52"/>
      <c r="C14" s="2"/>
      <c r="D14" s="2"/>
      <c r="E14" s="2"/>
      <c r="F14" s="3"/>
      <c r="G14" s="3"/>
      <c r="H14" s="3"/>
      <c r="I14" s="15"/>
      <c r="J14" s="46"/>
      <c r="K14" s="66"/>
      <c r="L14" s="69"/>
    </row>
    <row r="15" spans="1:12" ht="21" x14ac:dyDescent="0.25">
      <c r="A15" s="81"/>
      <c r="B15" s="27" t="s">
        <v>4</v>
      </c>
      <c r="C15" s="5"/>
      <c r="D15" s="5"/>
      <c r="E15" s="5"/>
      <c r="F15" s="7"/>
      <c r="G15" s="7"/>
      <c r="H15" s="6"/>
      <c r="I15" s="16"/>
      <c r="J15" s="47">
        <f>J12</f>
        <v>1</v>
      </c>
      <c r="K15" s="67">
        <f>K12</f>
        <v>51704.003760799998</v>
      </c>
      <c r="L15" s="76">
        <f>J15+K15</f>
        <v>51705.003760799998</v>
      </c>
    </row>
    <row r="16" spans="1:12" ht="7.9" customHeight="1" thickBot="1" x14ac:dyDescent="0.3">
      <c r="A16" s="82"/>
      <c r="B16" s="53"/>
      <c r="C16" s="23"/>
      <c r="D16" s="23"/>
      <c r="E16" s="23"/>
      <c r="F16" s="24"/>
      <c r="G16" s="24"/>
      <c r="H16" s="24"/>
      <c r="I16" s="25"/>
      <c r="J16" s="59"/>
      <c r="K16" s="68"/>
      <c r="L16" s="71"/>
    </row>
    <row r="17" spans="1:12" x14ac:dyDescent="0.25">
      <c r="H17" s="1"/>
      <c r="I17" s="26">
        <v>0.05</v>
      </c>
      <c r="J17" s="26"/>
      <c r="K17" s="17">
        <f>K11</f>
        <v>2462.1</v>
      </c>
    </row>
    <row r="18" spans="1:12" x14ac:dyDescent="0.25">
      <c r="A18" s="12"/>
      <c r="B18" s="12"/>
      <c r="C18" s="12"/>
      <c r="D18" s="12"/>
      <c r="E18" s="12"/>
      <c r="F18" s="12"/>
      <c r="G18" s="12"/>
      <c r="K18" s="18"/>
      <c r="L18" s="18"/>
    </row>
  </sheetData>
  <mergeCells count="10">
    <mergeCell ref="J5:L5"/>
    <mergeCell ref="A7:A16"/>
    <mergeCell ref="H5:H6"/>
    <mergeCell ref="I5:I6"/>
    <mergeCell ref="A5:A6"/>
    <mergeCell ref="B5:B6"/>
    <mergeCell ref="C5:D5"/>
    <mergeCell ref="E5:E6"/>
    <mergeCell ref="F5:F6"/>
    <mergeCell ref="G5:G6"/>
  </mergeCells>
  <conditionalFormatting sqref="D7:F7">
    <cfRule type="cellIs" dxfId="19" priority="110" operator="equal">
      <formula>"Direct"</formula>
    </cfRule>
    <cfRule type="cellIs" dxfId="18" priority="111" operator="equal">
      <formula>"TA/UNDP"</formula>
    </cfRule>
    <cfRule type="cellIs" dxfId="17" priority="112" operator="equal">
      <formula>"TA/FAO"</formula>
    </cfRule>
  </conditionalFormatting>
  <conditionalFormatting sqref="D7:F7">
    <cfRule type="cellIs" dxfId="16" priority="109" operator="equal">
      <formula>"GMS"</formula>
    </cfRule>
  </conditionalFormatting>
  <conditionalFormatting sqref="D8:F8">
    <cfRule type="cellIs" dxfId="15" priority="106" operator="equal">
      <formula>"Direct"</formula>
    </cfRule>
    <cfRule type="cellIs" dxfId="14" priority="107" operator="equal">
      <formula>"TA/UNDP"</formula>
    </cfRule>
    <cfRule type="cellIs" dxfId="13" priority="108" operator="equal">
      <formula>"TA/FAO"</formula>
    </cfRule>
  </conditionalFormatting>
  <conditionalFormatting sqref="D8:F8">
    <cfRule type="cellIs" dxfId="12" priority="105" operator="equal">
      <formula>"GMS"</formula>
    </cfRule>
  </conditionalFormatting>
  <conditionalFormatting sqref="D10:F10">
    <cfRule type="cellIs" dxfId="11" priority="54" operator="equal">
      <formula>"Direct"</formula>
    </cfRule>
    <cfRule type="cellIs" dxfId="10" priority="55" operator="equal">
      <formula>"TA/UNDP"</formula>
    </cfRule>
    <cfRule type="cellIs" dxfId="9" priority="56" operator="equal">
      <formula>"TA/FAO"</formula>
    </cfRule>
  </conditionalFormatting>
  <conditionalFormatting sqref="D10:F10">
    <cfRule type="cellIs" dxfId="8" priority="53" operator="equal">
      <formula>"GMS"</formula>
    </cfRule>
  </conditionalFormatting>
  <conditionalFormatting sqref="D11:F11">
    <cfRule type="cellIs" dxfId="7" priority="50" operator="equal">
      <formula>"Direct"</formula>
    </cfRule>
    <cfRule type="cellIs" dxfId="6" priority="51" operator="equal">
      <formula>"TA/UNDP"</formula>
    </cfRule>
    <cfRule type="cellIs" dxfId="5" priority="52" operator="equal">
      <formula>"TA/FAO"</formula>
    </cfRule>
  </conditionalFormatting>
  <conditionalFormatting sqref="D11:F11">
    <cfRule type="cellIs" dxfId="4" priority="49" operator="equal">
      <formula>"GMS"</formula>
    </cfRule>
  </conditionalFormatting>
  <conditionalFormatting sqref="D9:F9">
    <cfRule type="cellIs" dxfId="3" priority="2" operator="equal">
      <formula>"Direct"</formula>
    </cfRule>
    <cfRule type="cellIs" dxfId="2" priority="3" operator="equal">
      <formula>"TA/UNDP"</formula>
    </cfRule>
    <cfRule type="cellIs" dxfId="1" priority="4" operator="equal">
      <formula>"TA/FAO"</formula>
    </cfRule>
  </conditionalFormatting>
  <conditionalFormatting sqref="D9:F9">
    <cfRule type="cellIs" dxfId="0" priority="1" operator="equal">
      <formula>"GMS"</formula>
    </cfRule>
  </conditionalFormatting>
  <pageMargins left="0.7" right="0.7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2020-01-15T03:00:00+00:00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Armenia</TermName>
          <TermId xmlns="http://schemas.microsoft.com/office/infopath/2007/PartnerControls">7a63867d-56fb-4577-9d13-6cd33149233a</TermId>
        </TermInfo>
      </Terms>
    </UNDPCountryTaxHTField0>
    <UndpOUCode xmlns="1ed4137b-41b2-488b-8250-6d369ec27664">ARM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HIV/AIDS</TermName>
          <TermId xmlns="http://schemas.microsoft.com/office/infopath/2007/PartnerControls">06c8a9ff-5bcd-4667-b6f0-aa4daaf2f82b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2019-12-30T05:00:00+00:00</Document_x0020_Coverage_x0020_Period_x0020_Start_x0020_Date>
    <Document_x0020_Coverage_x0020_Period_x0020_End_x0020_Date xmlns="f1161f5b-24a3-4c2d-bc81-44cb9325e8ee">2020-01-31T05:00:00+00:00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303</Value>
      <Value>1186</Value>
      <Value>1184</Value>
      <Value>1113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00124483</UndpProjectNo>
    <UndpDocStatus xmlns="1ed4137b-41b2-488b-8250-6d369ec27664">Final</UndpDocStatus>
    <Outcome1 xmlns="f1161f5b-24a3-4c2d-bc81-44cb9325e8ee">00119403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ARM</TermName>
          <TermId xmlns="http://schemas.microsoft.com/office/infopath/2007/PartnerControls">b2f7d7d5-ec96-41b3-a66f-70e04c9d0355</TermId>
        </TermInfo>
      </Terms>
    </gc6531b704974d528487414686b72f6f>
    <_dlc_DocId xmlns="f1161f5b-24a3-4c2d-bc81-44cb9325e8ee">ATLASPDC-4-110995</_dlc_DocId>
    <_dlc_DocIdUrl xmlns="f1161f5b-24a3-4c2d-bc81-44cb9325e8ee">
      <Url>https://info.undp.org/docs/pdc/_layouts/DocIdRedir.aspx?ID=ATLASPDC-4-110995</Url>
      <Description>ATLASPDC-4-110995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06A1FC1F-5104-45E5-90B7-D908F857EB03}"/>
</file>

<file path=customXml/itemProps2.xml><?xml version="1.0" encoding="utf-8"?>
<ds:datastoreItem xmlns:ds="http://schemas.openxmlformats.org/officeDocument/2006/customXml" ds:itemID="{E5F6C0E8-8B9A-4C07-83DD-0D4CA4DAEDDA}"/>
</file>

<file path=customXml/itemProps3.xml><?xml version="1.0" encoding="utf-8"?>
<ds:datastoreItem xmlns:ds="http://schemas.openxmlformats.org/officeDocument/2006/customXml" ds:itemID="{ABE22F91-4C37-4C19-93A4-C1B749D77E32}"/>
</file>

<file path=customXml/itemProps4.xml><?xml version="1.0" encoding="utf-8"?>
<ds:datastoreItem xmlns:ds="http://schemas.openxmlformats.org/officeDocument/2006/customXml" ds:itemID="{8212EBF6-66C0-4591-B324-D1BF419572CB}"/>
</file>

<file path=customXml/itemProps5.xml><?xml version="1.0" encoding="utf-8"?>
<ds:datastoreItem xmlns:ds="http://schemas.openxmlformats.org/officeDocument/2006/customXml" ds:itemID="{8DDC0138-A638-4CA3-A9F4-45AC3696D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AWP Engagement Facility - Procurement of Drugs</dc:title>
  <dc:subject/>
  <dc:creator>UNDP</dc:creator>
  <cp:lastModifiedBy/>
  <dcterms:created xsi:type="dcterms:W3CDTF">2006-09-16T00:00:00Z</dcterms:created>
  <dcterms:modified xsi:type="dcterms:W3CDTF">2019-12-23T10:18:08Z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1186;#Armenia|7a63867d-56fb-4577-9d13-6cd33149233a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1184;#ARM|b2f7d7d5-ec96-41b3-a66f-70e04c9d0355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303;#HIV/AIDS|06c8a9ff-5bcd-4667-b6f0-aa4daaf2f82b</vt:lpwstr>
  </property>
  <property fmtid="{D5CDD505-2E9C-101B-9397-08002B2CF9AE}" pid="13" name="_dlc_DocIdItemGuid">
    <vt:lpwstr>12210dd3-248e-417c-b565-0110730fdb9d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